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 Caribé\Desktop\Intérpetres de LIBRAS 2024\"/>
    </mc:Choice>
  </mc:AlternateContent>
  <xr:revisionPtr revIDLastSave="0" documentId="13_ncr:1_{A5A86FF3-1265-4309-ADA7-F3DB50CB485A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Pesquisa de preços" sheetId="1" r:id="rId1"/>
    <sheet name="Formação de Preço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" i="2" l="1"/>
  <c r="D5" i="2"/>
  <c r="D57" i="1"/>
  <c r="D51" i="1" l="1"/>
  <c r="D46" i="1"/>
  <c r="D39" i="1"/>
  <c r="D40" i="1" s="1"/>
  <c r="D33" i="1"/>
  <c r="D27" i="1"/>
  <c r="D22" i="1"/>
  <c r="D63" i="1" l="1"/>
  <c r="D67" i="1"/>
  <c r="F5" i="2" s="1"/>
  <c r="G5" i="2" s="1"/>
  <c r="H5" i="2" l="1"/>
  <c r="D62" i="1"/>
  <c r="D66" i="1" s="1"/>
</calcChain>
</file>

<file path=xl/sharedStrings.xml><?xml version="1.0" encoding="utf-8"?>
<sst xmlns="http://schemas.openxmlformats.org/spreadsheetml/2006/main" count="91" uniqueCount="52">
  <si>
    <t>POR HORA</t>
  </si>
  <si>
    <t>Pregão / UASG:</t>
  </si>
  <si>
    <t>Órgão:</t>
  </si>
  <si>
    <t>Custo por hora (dupla):</t>
  </si>
  <si>
    <t>Custo por hora (unitário):</t>
  </si>
  <si>
    <t>MÉDIA</t>
  </si>
  <si>
    <t>FORMAÇÃO DE PREÇO</t>
  </si>
  <si>
    <t>ITEM</t>
  </si>
  <si>
    <t>UNIDADE</t>
  </si>
  <si>
    <t>DEMANDAS (hora)</t>
  </si>
  <si>
    <t>Custo/Hora</t>
  </si>
  <si>
    <t>Custo Mensal</t>
  </si>
  <si>
    <t>Custo Anual</t>
  </si>
  <si>
    <t>Mensal</t>
  </si>
  <si>
    <t>Semestral</t>
  </si>
  <si>
    <t>Anual</t>
  </si>
  <si>
    <t>Processo:</t>
  </si>
  <si>
    <t xml:space="preserve">Tribunal Superior do Trabalho - 15ª Região/Campinas/SP </t>
  </si>
  <si>
    <t>Custo 6 horas (dupla):</t>
  </si>
  <si>
    <t>MEDIANA</t>
  </si>
  <si>
    <t>23328.251216.2023-49</t>
  </si>
  <si>
    <t>742023 / 290002</t>
  </si>
  <si>
    <t>Data:</t>
  </si>
  <si>
    <t>Defensoria Pública da União</t>
  </si>
  <si>
    <t>08038.018747/2021-31</t>
  </si>
  <si>
    <t>292023 / 153030</t>
  </si>
  <si>
    <t>Universidade Federal de Itajubá</t>
  </si>
  <si>
    <t>23088.014911/2023-00</t>
  </si>
  <si>
    <t xml:space="preserve">Instituto Federal de Educação, Ciencia e Tecnologia Baiano </t>
  </si>
  <si>
    <t>122023 / 151889</t>
  </si>
  <si>
    <t>242023 / 70015</t>
  </si>
  <si>
    <t>Tribunal Regional Eleitoral no Espirito Santo</t>
  </si>
  <si>
    <t>0007740.68.2022.06.08.8000</t>
  </si>
  <si>
    <t>212023 / 80011</t>
  </si>
  <si>
    <t>92023 / 80018</t>
  </si>
  <si>
    <t>Tribunal Regional do Trabalho 16ª Região</t>
  </si>
  <si>
    <t>6-2023 / UASG: 158718</t>
  </si>
  <si>
    <t xml:space="preserve">Universidade Federal do Pará </t>
  </si>
  <si>
    <t>23479.021116/2022-85</t>
  </si>
  <si>
    <t>Data: 12/01/2024</t>
  </si>
  <si>
    <t>Serviços de natureza continuada de tradução e interpretação de língua brasileira de sinais (LIBRAS) para língua portuguesa, e vice-versa, nível superior, sem dedicação exclusiva de mão de obra - Salvador, Camaçari e Vitória da Conquista</t>
  </si>
  <si>
    <t>MAPA DE PREÇOS</t>
  </si>
  <si>
    <t>MINISTÉRIO DA EDUCAÇÃO</t>
  </si>
  <si>
    <t>UNIVERSIDADE FEDERAL DA BAHIA</t>
  </si>
  <si>
    <t>PRÓ-REITORIA DE ADMINISTRAÇÃO</t>
  </si>
  <si>
    <t>PREGÃO Nº 90005/2024</t>
  </si>
  <si>
    <t>Processo Administrativo n° 23066.003689/2024-41</t>
  </si>
  <si>
    <t>Equipe de Planejamento:</t>
  </si>
  <si>
    <t>Celinalva das Graças Gonsalves de Souza</t>
  </si>
  <si>
    <t>SIAPE: 0362825</t>
  </si>
  <si>
    <t>Daniel Andrade Caribé</t>
  </si>
  <si>
    <t xml:space="preserve">SIAPE: 1753813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</si>
</sst>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R$ &quot;* #,##0.00_);_(&quot;R$ &quot;* \(#,##0.00\);_(&quot;R$ &quot;* \-??_);_(@_)"/>
    <numFmt numFmtId="165" formatCode="_-* #,##0.00_-;\-* #,##0.00_-;_-* \-??_-;_-@_-"/>
    <numFmt numFmtId="166" formatCode="_-* #,##0_-;\-* #,##0_-;_-* \-??_-;_-@_-"/>
  </numFmts>
  <fonts count="17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sz val="11"/>
      <color rgb="FF000000"/>
      <name val="Calibri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000000"/>
      <name val="Calibri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i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1">
    <xf numFmtId="0" fontId="0" fillId="0" borderId="0"/>
    <xf numFmtId="165" fontId="6" fillId="0" borderId="0" applyBorder="0" applyProtection="0"/>
    <xf numFmtId="164" fontId="6" fillId="0" borderId="0" applyBorder="0" applyProtection="0"/>
    <xf numFmtId="164" fontId="6" fillId="0" borderId="0" applyBorder="0" applyProtection="0"/>
    <xf numFmtId="0" fontId="1" fillId="0" borderId="0"/>
    <xf numFmtId="0" fontId="1" fillId="0" borderId="0"/>
    <xf numFmtId="0" fontId="1" fillId="0" borderId="0"/>
    <xf numFmtId="9" fontId="6" fillId="0" borderId="0" applyBorder="0" applyProtection="0"/>
    <xf numFmtId="9" fontId="6" fillId="0" borderId="0" applyBorder="0" applyProtection="0"/>
    <xf numFmtId="165" fontId="6" fillId="0" borderId="0" applyBorder="0" applyProtection="0"/>
    <xf numFmtId="165" fontId="6" fillId="0" borderId="0" applyBorder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3" xfId="0" applyFont="1" applyFill="1" applyBorder="1" applyAlignment="1">
      <alignment horizontal="center" vertical="center"/>
    </xf>
    <xf numFmtId="166" fontId="0" fillId="0" borderId="0" xfId="0" applyNumberFormat="1"/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165" fontId="7" fillId="0" borderId="6" xfId="1" applyFont="1" applyBorder="1" applyAlignment="1" applyProtection="1">
      <alignment vertical="center"/>
    </xf>
    <xf numFmtId="0" fontId="7" fillId="0" borderId="7" xfId="0" applyFont="1" applyBorder="1" applyAlignment="1">
      <alignment vertical="center"/>
    </xf>
    <xf numFmtId="165" fontId="7" fillId="0" borderId="8" xfId="1" applyFont="1" applyBorder="1" applyAlignment="1" applyProtection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17" fontId="7" fillId="0" borderId="2" xfId="0" applyNumberFormat="1" applyFont="1" applyBorder="1" applyAlignment="1">
      <alignment horizontal="left" vertical="center"/>
    </xf>
    <xf numFmtId="165" fontId="7" fillId="0" borderId="4" xfId="1" applyFont="1" applyBorder="1" applyAlignment="1" applyProtection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165" fontId="7" fillId="0" borderId="0" xfId="1" applyFont="1" applyBorder="1" applyAlignment="1" applyProtection="1">
      <alignment vertical="center"/>
    </xf>
    <xf numFmtId="0" fontId="7" fillId="0" borderId="10" xfId="0" applyFont="1" applyBorder="1" applyAlignment="1">
      <alignment vertical="center"/>
    </xf>
    <xf numFmtId="165" fontId="7" fillId="0" borderId="11" xfId="1" applyFont="1" applyBorder="1" applyAlignment="1" applyProtection="1">
      <alignment vertical="center"/>
    </xf>
    <xf numFmtId="0" fontId="8" fillId="0" borderId="7" xfId="0" applyFont="1" applyBorder="1" applyAlignment="1">
      <alignment vertical="center"/>
    </xf>
    <xf numFmtId="165" fontId="8" fillId="0" borderId="8" xfId="1" applyFont="1" applyBorder="1" applyAlignment="1" applyProtection="1">
      <alignment vertical="center"/>
    </xf>
    <xf numFmtId="165" fontId="0" fillId="0" borderId="0" xfId="0" applyNumberFormat="1"/>
    <xf numFmtId="0" fontId="10" fillId="0" borderId="0" xfId="0" applyFont="1"/>
    <xf numFmtId="165" fontId="6" fillId="0" borderId="0" xfId="1"/>
    <xf numFmtId="43" fontId="0" fillId="0" borderId="0" xfId="0" applyNumberFormat="1"/>
    <xf numFmtId="0" fontId="7" fillId="0" borderId="15" xfId="0" applyFont="1" applyBorder="1" applyAlignment="1">
      <alignment vertical="center"/>
    </xf>
    <xf numFmtId="14" fontId="0" fillId="0" borderId="16" xfId="0" applyNumberFormat="1" applyBorder="1" applyAlignment="1">
      <alignment horizontal="left"/>
    </xf>
    <xf numFmtId="43" fontId="0" fillId="0" borderId="4" xfId="0" applyNumberFormat="1" applyBorder="1"/>
    <xf numFmtId="14" fontId="7" fillId="0" borderId="9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165" fontId="6" fillId="0" borderId="17" xfId="1" applyBorder="1" applyAlignment="1" applyProtection="1">
      <alignment vertical="center"/>
    </xf>
    <xf numFmtId="165" fontId="0" fillId="2" borderId="17" xfId="1" applyFont="1" applyFill="1" applyBorder="1" applyAlignment="1" applyProtection="1">
      <alignment vertical="center"/>
    </xf>
    <xf numFmtId="165" fontId="0" fillId="2" borderId="8" xfId="0" applyNumberFormat="1" applyFill="1" applyBorder="1" applyAlignment="1">
      <alignment vertical="center"/>
    </xf>
    <xf numFmtId="165" fontId="6" fillId="0" borderId="17" xfId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/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/>
    <xf numFmtId="0" fontId="0" fillId="0" borderId="0" xfId="0" applyAlignment="1">
      <alignment horizontal="left"/>
    </xf>
  </cellXfs>
  <cellStyles count="11">
    <cellStyle name="Moeda 2" xfId="2" xr:uid="{00000000-0005-0000-0000-000006000000}"/>
    <cellStyle name="Moeda 2 2" xfId="3" xr:uid="{00000000-0005-0000-0000-000007000000}"/>
    <cellStyle name="Normal" xfId="0" builtinId="0"/>
    <cellStyle name="Normal 2" xfId="4" xr:uid="{00000000-0005-0000-0000-000008000000}"/>
    <cellStyle name="Normal 2 2" xfId="5" xr:uid="{00000000-0005-0000-0000-000009000000}"/>
    <cellStyle name="Normal 3" xfId="6" xr:uid="{00000000-0005-0000-0000-00000A000000}"/>
    <cellStyle name="Porcentagem 2" xfId="7" xr:uid="{00000000-0005-0000-0000-00000B000000}"/>
    <cellStyle name="Porcentagem 2 2" xfId="8" xr:uid="{00000000-0005-0000-0000-00000C000000}"/>
    <cellStyle name="Vírgula" xfId="1" builtinId="3"/>
    <cellStyle name="Vírgula 2" xfId="9" xr:uid="{00000000-0005-0000-0000-00000D000000}"/>
    <cellStyle name="Vírgula 2 2" xfId="10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68"/>
  <sheetViews>
    <sheetView topLeftCell="A43" zoomScaleNormal="100" workbookViewId="0">
      <selection activeCell="E14" sqref="E14"/>
    </sheetView>
  </sheetViews>
  <sheetFormatPr defaultColWidth="8.7109375" defaultRowHeight="15" x14ac:dyDescent="0.25"/>
  <cols>
    <col min="2" max="2" width="17.42578125" customWidth="1"/>
    <col min="3" max="3" width="23.7109375" customWidth="1"/>
    <col min="4" max="4" width="66.5703125" bestFit="1" customWidth="1"/>
    <col min="5" max="9" width="15.28515625" customWidth="1"/>
  </cols>
  <sheetData>
    <row r="1" spans="1:9" ht="18" x14ac:dyDescent="0.25">
      <c r="A1" s="44" t="s">
        <v>41</v>
      </c>
      <c r="B1" s="44"/>
      <c r="C1" s="44"/>
      <c r="D1" s="44"/>
      <c r="E1" s="44"/>
      <c r="F1" s="44"/>
      <c r="G1" s="44"/>
      <c r="H1" s="44"/>
      <c r="I1" s="52"/>
    </row>
    <row r="2" spans="1:9" ht="18" x14ac:dyDescent="0.25">
      <c r="A2" s="45"/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46" t="s">
        <v>42</v>
      </c>
      <c r="B3" s="46"/>
      <c r="C3" s="46"/>
      <c r="D3" s="46"/>
      <c r="E3" s="46"/>
      <c r="F3" s="46"/>
      <c r="G3" s="46"/>
      <c r="H3" s="46"/>
      <c r="I3" s="53"/>
    </row>
    <row r="4" spans="1:9" ht="15.75" x14ac:dyDescent="0.25">
      <c r="A4" s="47" t="s">
        <v>43</v>
      </c>
      <c r="B4" s="47"/>
      <c r="C4" s="47"/>
      <c r="D4" s="47"/>
      <c r="E4" s="47"/>
      <c r="F4" s="47"/>
      <c r="G4" s="47"/>
      <c r="H4" s="47"/>
      <c r="I4" s="54"/>
    </row>
    <row r="5" spans="1:9" x14ac:dyDescent="0.25">
      <c r="A5" s="48" t="s">
        <v>44</v>
      </c>
      <c r="B5" s="48"/>
      <c r="C5" s="48"/>
      <c r="D5" s="48"/>
      <c r="E5" s="48"/>
      <c r="F5" s="48"/>
      <c r="G5" s="48"/>
      <c r="H5" s="48"/>
      <c r="I5" s="55"/>
    </row>
    <row r="6" spans="1:9" x14ac:dyDescent="0.25">
      <c r="A6" s="49"/>
    </row>
    <row r="7" spans="1:9" x14ac:dyDescent="0.25">
      <c r="A7" s="50" t="s">
        <v>45</v>
      </c>
      <c r="B7" s="50"/>
      <c r="C7" s="50"/>
      <c r="D7" s="50"/>
      <c r="E7" s="50"/>
      <c r="F7" s="50"/>
      <c r="G7" s="50"/>
      <c r="H7" s="50"/>
      <c r="I7" s="56"/>
    </row>
    <row r="8" spans="1:9" x14ac:dyDescent="0.25">
      <c r="A8" s="51" t="s">
        <v>46</v>
      </c>
      <c r="B8" s="51"/>
      <c r="C8" s="51"/>
      <c r="D8" s="51"/>
      <c r="E8" s="51"/>
      <c r="F8" s="51"/>
      <c r="G8" s="51"/>
      <c r="H8" s="51"/>
      <c r="I8" s="57"/>
    </row>
    <row r="10" spans="1:9" x14ac:dyDescent="0.25">
      <c r="B10" s="58" t="s">
        <v>47</v>
      </c>
    </row>
    <row r="11" spans="1:9" x14ac:dyDescent="0.25">
      <c r="B11" s="59" t="s">
        <v>50</v>
      </c>
      <c r="C11" s="59"/>
      <c r="D11" t="s">
        <v>51</v>
      </c>
    </row>
    <row r="12" spans="1:9" x14ac:dyDescent="0.25">
      <c r="B12" s="59" t="s">
        <v>48</v>
      </c>
      <c r="C12" s="59"/>
      <c r="D12" t="s">
        <v>49</v>
      </c>
    </row>
    <row r="15" spans="1:9" ht="21" x14ac:dyDescent="0.35">
      <c r="B15" s="2"/>
      <c r="C15" s="1" t="s">
        <v>0</v>
      </c>
      <c r="D15" s="26" t="s">
        <v>39</v>
      </c>
    </row>
    <row r="16" spans="1:9" ht="15.75" thickBot="1" x14ac:dyDescent="0.3"/>
    <row r="17" spans="3:4" ht="15" customHeight="1" x14ac:dyDescent="0.25">
      <c r="C17" s="5" t="s">
        <v>1</v>
      </c>
      <c r="D17" s="6" t="s">
        <v>21</v>
      </c>
    </row>
    <row r="18" spans="3:4" ht="15" customHeight="1" x14ac:dyDescent="0.25">
      <c r="C18" s="29" t="s">
        <v>22</v>
      </c>
      <c r="D18" s="30">
        <v>45173</v>
      </c>
    </row>
    <row r="19" spans="3:4" x14ac:dyDescent="0.25">
      <c r="C19" s="7" t="s">
        <v>2</v>
      </c>
      <c r="D19" s="8" t="s">
        <v>23</v>
      </c>
    </row>
    <row r="20" spans="3:4" x14ac:dyDescent="0.25">
      <c r="C20" s="9" t="s">
        <v>16</v>
      </c>
      <c r="D20" s="10" t="s">
        <v>24</v>
      </c>
    </row>
    <row r="21" spans="3:4" ht="15.75" customHeight="1" x14ac:dyDescent="0.25">
      <c r="C21" s="9" t="s">
        <v>3</v>
      </c>
      <c r="D21" s="11">
        <v>396.33</v>
      </c>
    </row>
    <row r="22" spans="3:4" ht="15.75" thickBot="1" x14ac:dyDescent="0.3">
      <c r="C22" s="9" t="s">
        <v>4</v>
      </c>
      <c r="D22" s="11">
        <f>D21/2</f>
        <v>198.16499999999999</v>
      </c>
    </row>
    <row r="23" spans="3:4" x14ac:dyDescent="0.25">
      <c r="C23" s="5" t="s">
        <v>1</v>
      </c>
      <c r="D23" s="6" t="s">
        <v>25</v>
      </c>
    </row>
    <row r="24" spans="3:4" x14ac:dyDescent="0.25">
      <c r="C24" s="29" t="s">
        <v>22</v>
      </c>
      <c r="D24" s="32">
        <v>45128</v>
      </c>
    </row>
    <row r="25" spans="3:4" x14ac:dyDescent="0.25">
      <c r="C25" s="7" t="s">
        <v>2</v>
      </c>
      <c r="D25" s="14" t="s">
        <v>26</v>
      </c>
    </row>
    <row r="26" spans="3:4" x14ac:dyDescent="0.25">
      <c r="C26" s="7" t="s">
        <v>16</v>
      </c>
      <c r="D26" s="14" t="s">
        <v>27</v>
      </c>
    </row>
    <row r="27" spans="3:4" x14ac:dyDescent="0.25">
      <c r="C27" s="7" t="s">
        <v>3</v>
      </c>
      <c r="D27" s="31">
        <f>D28*2</f>
        <v>308.76</v>
      </c>
    </row>
    <row r="28" spans="3:4" ht="15.75" thickBot="1" x14ac:dyDescent="0.3">
      <c r="C28" s="12" t="s">
        <v>4</v>
      </c>
      <c r="D28" s="13">
        <v>154.38</v>
      </c>
    </row>
    <row r="29" spans="3:4" x14ac:dyDescent="0.25">
      <c r="C29" s="29" t="s">
        <v>1</v>
      </c>
      <c r="D29" s="18" t="s">
        <v>29</v>
      </c>
    </row>
    <row r="30" spans="3:4" x14ac:dyDescent="0.25">
      <c r="C30" s="29" t="s">
        <v>22</v>
      </c>
      <c r="D30" s="32">
        <v>45098</v>
      </c>
    </row>
    <row r="31" spans="3:4" x14ac:dyDescent="0.25">
      <c r="C31" s="7" t="s">
        <v>2</v>
      </c>
      <c r="D31" s="14" t="s">
        <v>28</v>
      </c>
    </row>
    <row r="32" spans="3:4" x14ac:dyDescent="0.25">
      <c r="C32" s="7" t="s">
        <v>16</v>
      </c>
      <c r="D32" s="15" t="s">
        <v>20</v>
      </c>
    </row>
    <row r="33" spans="3:4" x14ac:dyDescent="0.25">
      <c r="C33" s="9" t="s">
        <v>3</v>
      </c>
      <c r="D33" s="11">
        <f>D34*2</f>
        <v>420.92</v>
      </c>
    </row>
    <row r="34" spans="3:4" ht="15.75" thickBot="1" x14ac:dyDescent="0.3">
      <c r="C34" s="12" t="s">
        <v>4</v>
      </c>
      <c r="D34" s="13">
        <v>210.46</v>
      </c>
    </row>
    <row r="35" spans="3:4" x14ac:dyDescent="0.25">
      <c r="C35" s="5" t="s">
        <v>1</v>
      </c>
      <c r="D35" s="16" t="s">
        <v>30</v>
      </c>
    </row>
    <row r="36" spans="3:4" x14ac:dyDescent="0.25">
      <c r="C36" s="29" t="s">
        <v>22</v>
      </c>
      <c r="D36" s="32">
        <v>45084</v>
      </c>
    </row>
    <row r="37" spans="3:4" x14ac:dyDescent="0.25">
      <c r="C37" s="7" t="s">
        <v>2</v>
      </c>
      <c r="D37" s="14" t="s">
        <v>31</v>
      </c>
    </row>
    <row r="38" spans="3:4" x14ac:dyDescent="0.25">
      <c r="C38" s="7" t="s">
        <v>16</v>
      </c>
      <c r="D38" s="14" t="s">
        <v>32</v>
      </c>
    </row>
    <row r="39" spans="3:4" x14ac:dyDescent="0.25">
      <c r="C39" s="9" t="s">
        <v>3</v>
      </c>
      <c r="D39" s="17">
        <f>56188.5/150</f>
        <v>374.59</v>
      </c>
    </row>
    <row r="40" spans="3:4" ht="15.75" thickBot="1" x14ac:dyDescent="0.3">
      <c r="C40" s="12" t="s">
        <v>4</v>
      </c>
      <c r="D40" s="13">
        <f>D39/2</f>
        <v>187.29499999999999</v>
      </c>
    </row>
    <row r="41" spans="3:4" x14ac:dyDescent="0.25">
      <c r="C41" s="5" t="s">
        <v>1</v>
      </c>
      <c r="D41" s="6" t="s">
        <v>33</v>
      </c>
    </row>
    <row r="42" spans="3:4" x14ac:dyDescent="0.25">
      <c r="C42" s="29" t="s">
        <v>22</v>
      </c>
      <c r="D42" s="32">
        <v>45056</v>
      </c>
    </row>
    <row r="43" spans="3:4" x14ac:dyDescent="0.25">
      <c r="C43" s="7" t="s">
        <v>2</v>
      </c>
      <c r="D43" s="14" t="s">
        <v>17</v>
      </c>
    </row>
    <row r="44" spans="3:4" x14ac:dyDescent="0.25">
      <c r="C44" s="7" t="s">
        <v>16</v>
      </c>
      <c r="D44" s="15"/>
    </row>
    <row r="45" spans="3:4" x14ac:dyDescent="0.25">
      <c r="C45" s="9" t="s">
        <v>3</v>
      </c>
      <c r="D45" s="11">
        <v>346</v>
      </c>
    </row>
    <row r="46" spans="3:4" ht="15.75" thickBot="1" x14ac:dyDescent="0.3">
      <c r="C46" s="12" t="s">
        <v>4</v>
      </c>
      <c r="D46" s="13">
        <f>D45/2</f>
        <v>173</v>
      </c>
    </row>
    <row r="47" spans="3:4" x14ac:dyDescent="0.25">
      <c r="C47" s="5" t="s">
        <v>1</v>
      </c>
      <c r="D47" s="6" t="s">
        <v>34</v>
      </c>
    </row>
    <row r="48" spans="3:4" x14ac:dyDescent="0.25">
      <c r="C48" s="29" t="s">
        <v>22</v>
      </c>
      <c r="D48" s="32">
        <v>45051</v>
      </c>
    </row>
    <row r="49" spans="3:4" x14ac:dyDescent="0.25">
      <c r="C49" s="7" t="s">
        <v>2</v>
      </c>
      <c r="D49" s="14" t="s">
        <v>35</v>
      </c>
    </row>
    <row r="50" spans="3:4" x14ac:dyDescent="0.25">
      <c r="C50" s="7" t="s">
        <v>16</v>
      </c>
      <c r="D50" s="15"/>
    </row>
    <row r="51" spans="3:4" x14ac:dyDescent="0.25">
      <c r="C51" s="9" t="s">
        <v>18</v>
      </c>
      <c r="D51" s="11">
        <f>D52*2</f>
        <v>391.66</v>
      </c>
    </row>
    <row r="52" spans="3:4" ht="15.75" thickBot="1" x14ac:dyDescent="0.3">
      <c r="C52" s="12" t="s">
        <v>4</v>
      </c>
      <c r="D52" s="13">
        <v>195.83</v>
      </c>
    </row>
    <row r="53" spans="3:4" x14ac:dyDescent="0.25">
      <c r="C53" s="5" t="s">
        <v>1</v>
      </c>
      <c r="D53" s="6" t="s">
        <v>36</v>
      </c>
    </row>
    <row r="54" spans="3:4" x14ac:dyDescent="0.25">
      <c r="C54" s="29" t="s">
        <v>22</v>
      </c>
      <c r="D54" s="32">
        <v>45070</v>
      </c>
    </row>
    <row r="55" spans="3:4" x14ac:dyDescent="0.25">
      <c r="C55" s="7" t="s">
        <v>2</v>
      </c>
      <c r="D55" s="14" t="s">
        <v>37</v>
      </c>
    </row>
    <row r="56" spans="3:4" x14ac:dyDescent="0.25">
      <c r="C56" s="7" t="s">
        <v>16</v>
      </c>
      <c r="D56" s="15" t="s">
        <v>38</v>
      </c>
    </row>
    <row r="57" spans="3:4" x14ac:dyDescent="0.25">
      <c r="C57" s="9" t="s">
        <v>3</v>
      </c>
      <c r="D57" s="11">
        <f>D58*2</f>
        <v>580</v>
      </c>
    </row>
    <row r="58" spans="3:4" ht="15.75" thickBot="1" x14ac:dyDescent="0.3">
      <c r="C58" s="12" t="s">
        <v>4</v>
      </c>
      <c r="D58" s="13">
        <v>290</v>
      </c>
    </row>
    <row r="59" spans="3:4" x14ac:dyDescent="0.25">
      <c r="C59" s="19"/>
      <c r="D59" s="20"/>
    </row>
    <row r="60" spans="3:4" x14ac:dyDescent="0.25">
      <c r="C60" s="19"/>
      <c r="D60" s="20"/>
    </row>
    <row r="61" spans="3:4" ht="15.75" customHeight="1" thickBot="1" x14ac:dyDescent="0.3">
      <c r="C61" s="39" t="s">
        <v>5</v>
      </c>
      <c r="D61" s="39"/>
    </row>
    <row r="62" spans="3:4" x14ac:dyDescent="0.25">
      <c r="C62" s="21" t="s">
        <v>3</v>
      </c>
      <c r="D62" s="22">
        <f>D63*2</f>
        <v>402.60857142857139</v>
      </c>
    </row>
    <row r="63" spans="3:4" ht="15.75" thickBot="1" x14ac:dyDescent="0.3">
      <c r="C63" s="23" t="s">
        <v>4</v>
      </c>
      <c r="D63" s="24">
        <f>AVERAGE(D22,D28,D34,D40,D46,D52,D58)</f>
        <v>201.3042857142857</v>
      </c>
    </row>
    <row r="65" spans="3:4" ht="19.5" thickBot="1" x14ac:dyDescent="0.3">
      <c r="C65" s="39" t="s">
        <v>19</v>
      </c>
      <c r="D65" s="39"/>
    </row>
    <row r="66" spans="3:4" x14ac:dyDescent="0.25">
      <c r="C66" s="21" t="s">
        <v>3</v>
      </c>
      <c r="D66" s="22">
        <f>D67*2</f>
        <v>391.66</v>
      </c>
    </row>
    <row r="67" spans="3:4" ht="15.75" thickBot="1" x14ac:dyDescent="0.3">
      <c r="C67" s="23" t="s">
        <v>4</v>
      </c>
      <c r="D67" s="24">
        <f>MEDIAN(D22,D28,D34,D40,D46,D52,D58)</f>
        <v>195.83</v>
      </c>
    </row>
    <row r="68" spans="3:4" x14ac:dyDescent="0.25">
      <c r="D68" s="25"/>
    </row>
  </sheetData>
  <mergeCells count="10">
    <mergeCell ref="B12:C12"/>
    <mergeCell ref="A4:H4"/>
    <mergeCell ref="A5:H5"/>
    <mergeCell ref="A7:H7"/>
    <mergeCell ref="A8:H8"/>
    <mergeCell ref="B11:C11"/>
    <mergeCell ref="C61:D61"/>
    <mergeCell ref="C65:D65"/>
    <mergeCell ref="A1:H1"/>
    <mergeCell ref="A3:H3"/>
  </mergeCells>
  <pageMargins left="0.51180555555555596" right="0.51180555555555596" top="0.78749999999999998" bottom="0.78749999999999998" header="0.511811023622047" footer="0.511811023622047"/>
  <pageSetup paperSize="9" scale="5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"/>
  <sheetViews>
    <sheetView tabSelected="1" zoomScaleNormal="100" workbookViewId="0">
      <selection activeCell="L16" sqref="L16"/>
    </sheetView>
  </sheetViews>
  <sheetFormatPr defaultColWidth="8.7109375" defaultRowHeight="15" x14ac:dyDescent="0.25"/>
  <cols>
    <col min="2" max="2" width="28.85546875" customWidth="1"/>
    <col min="3" max="3" width="13" customWidth="1"/>
    <col min="4" max="4" width="13.42578125" customWidth="1"/>
    <col min="5" max="5" width="11" customWidth="1"/>
    <col min="6" max="7" width="13.28515625" customWidth="1"/>
    <col min="8" max="8" width="12.5703125" customWidth="1"/>
  </cols>
  <sheetData>
    <row r="1" spans="1:8" ht="26.25" x14ac:dyDescent="0.4">
      <c r="B1" s="40" t="s">
        <v>6</v>
      </c>
      <c r="C1" s="40"/>
      <c r="D1" s="40"/>
      <c r="E1" s="40"/>
      <c r="F1" s="40"/>
      <c r="G1" s="40"/>
      <c r="H1" s="40"/>
    </row>
    <row r="2" spans="1:8" ht="15.75" thickBot="1" x14ac:dyDescent="0.3"/>
    <row r="3" spans="1:8" ht="15.75" thickBot="1" x14ac:dyDescent="0.3">
      <c r="A3" s="41" t="s">
        <v>7</v>
      </c>
      <c r="B3" s="42" t="s">
        <v>8</v>
      </c>
      <c r="C3" s="42" t="s">
        <v>9</v>
      </c>
      <c r="D3" s="42"/>
      <c r="E3" s="42"/>
      <c r="F3" s="42" t="s">
        <v>10</v>
      </c>
      <c r="G3" s="42" t="s">
        <v>11</v>
      </c>
      <c r="H3" s="43" t="s">
        <v>12</v>
      </c>
    </row>
    <row r="4" spans="1:8" x14ac:dyDescent="0.25">
      <c r="A4" s="41"/>
      <c r="B4" s="42"/>
      <c r="C4" s="3" t="s">
        <v>13</v>
      </c>
      <c r="D4" s="3" t="s">
        <v>14</v>
      </c>
      <c r="E4" s="3" t="s">
        <v>15</v>
      </c>
      <c r="F4" s="42"/>
      <c r="G4" s="42"/>
      <c r="H4" s="43"/>
    </row>
    <row r="5" spans="1:8" ht="135.75" thickBot="1" x14ac:dyDescent="0.3">
      <c r="A5" s="33">
        <v>1</v>
      </c>
      <c r="B5" s="34" t="s">
        <v>40</v>
      </c>
      <c r="C5" s="38">
        <f>E5/12</f>
        <v>300</v>
      </c>
      <c r="D5" s="35">
        <f>E5/2</f>
        <v>1800</v>
      </c>
      <c r="E5" s="35">
        <v>3600</v>
      </c>
      <c r="F5" s="36">
        <f>'Pesquisa de preços'!D67</f>
        <v>195.83</v>
      </c>
      <c r="G5" s="36">
        <f>F5*C5</f>
        <v>58749.000000000007</v>
      </c>
      <c r="H5" s="37">
        <f>F5*E5</f>
        <v>704988</v>
      </c>
    </row>
    <row r="6" spans="1:8" x14ac:dyDescent="0.25">
      <c r="G6" s="27"/>
      <c r="H6" s="27"/>
    </row>
    <row r="8" spans="1:8" x14ac:dyDescent="0.25">
      <c r="C8" s="4"/>
      <c r="E8" s="28"/>
    </row>
  </sheetData>
  <mergeCells count="7">
    <mergeCell ref="B1:H1"/>
    <mergeCell ref="A3:A4"/>
    <mergeCell ref="B3:B4"/>
    <mergeCell ref="C3:E3"/>
    <mergeCell ref="F3:F4"/>
    <mergeCell ref="G3:G4"/>
    <mergeCell ref="H3:H4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Pesquisa de preços</vt:lpstr>
      <vt:lpstr>Formação de Preço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Jeovane Batista da Silva</dc:creator>
  <dc:description/>
  <cp:lastModifiedBy>Daniel Caribé</cp:lastModifiedBy>
  <cp:revision>3</cp:revision>
  <cp:lastPrinted>2024-01-24T20:15:05Z</cp:lastPrinted>
  <dcterms:created xsi:type="dcterms:W3CDTF">2019-06-04T17:25:45Z</dcterms:created>
  <dcterms:modified xsi:type="dcterms:W3CDTF">2024-01-24T20:55:28Z</dcterms:modified>
  <dc:language>pt-BR</dc:language>
</cp:coreProperties>
</file>